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495" windowHeight="9930"/>
  </bookViews>
  <sheets>
    <sheet name="Sheet1" sheetId="1" r:id="rId1"/>
  </sheets>
  <definedNames>
    <definedName name="_xlnm._FilterDatabase" localSheetId="0" hidden="1">Sheet1!$A$2:$L$3</definedName>
  </definedNames>
  <calcPr calcId="144525"/>
</workbook>
</file>

<file path=xl/calcChain.xml><?xml version="1.0" encoding="utf-8"?>
<calcChain xmlns="http://schemas.openxmlformats.org/spreadsheetml/2006/main">
  <c r="J28" i="1" l="1"/>
  <c r="H28" i="1"/>
  <c r="F28" i="1"/>
  <c r="D28" i="1"/>
  <c r="J27" i="1"/>
  <c r="H27" i="1"/>
  <c r="F27" i="1"/>
  <c r="D27" i="1"/>
  <c r="J26" i="1"/>
  <c r="H26" i="1"/>
  <c r="F26" i="1"/>
  <c r="D26" i="1"/>
  <c r="J25" i="1"/>
  <c r="H25" i="1"/>
  <c r="F25" i="1"/>
  <c r="D25" i="1"/>
  <c r="J24" i="1"/>
  <c r="H24" i="1"/>
  <c r="F24" i="1"/>
  <c r="D24" i="1"/>
  <c r="J20" i="1"/>
  <c r="H20" i="1"/>
  <c r="F20" i="1"/>
  <c r="D20" i="1"/>
  <c r="J19" i="1"/>
  <c r="H19" i="1"/>
  <c r="F19" i="1"/>
  <c r="D19" i="1"/>
  <c r="J18" i="1"/>
  <c r="H18" i="1"/>
  <c r="F18" i="1"/>
  <c r="D18" i="1"/>
  <c r="J15" i="1"/>
  <c r="H15" i="1"/>
  <c r="F15" i="1"/>
  <c r="D15" i="1"/>
  <c r="J16" i="1"/>
  <c r="H16" i="1"/>
  <c r="F16" i="1"/>
  <c r="D16" i="1"/>
  <c r="J17" i="1"/>
  <c r="H17" i="1"/>
  <c r="F17" i="1"/>
  <c r="D17" i="1"/>
  <c r="J14" i="1"/>
  <c r="H14" i="1"/>
  <c r="F14" i="1"/>
  <c r="D14" i="1"/>
  <c r="J13" i="1"/>
  <c r="H13" i="1"/>
  <c r="F13" i="1"/>
  <c r="D13" i="1"/>
  <c r="J12" i="1"/>
  <c r="H12" i="1"/>
  <c r="F12" i="1"/>
  <c r="D12" i="1"/>
  <c r="J10" i="1"/>
  <c r="H10" i="1"/>
  <c r="F10" i="1"/>
  <c r="D10" i="1"/>
  <c r="J9" i="1"/>
  <c r="H9" i="1"/>
  <c r="F9" i="1"/>
  <c r="D9" i="1"/>
  <c r="J11" i="1"/>
  <c r="H11" i="1"/>
  <c r="F11" i="1"/>
  <c r="D11" i="1"/>
  <c r="J8" i="1"/>
  <c r="H8" i="1"/>
  <c r="F8" i="1"/>
  <c r="D8" i="1"/>
  <c r="J5" i="1"/>
  <c r="H5" i="1"/>
  <c r="F5" i="1"/>
  <c r="D5" i="1"/>
  <c r="J7" i="1"/>
  <c r="H7" i="1"/>
  <c r="F7" i="1"/>
  <c r="D7" i="1"/>
  <c r="J6" i="1"/>
  <c r="H6" i="1"/>
  <c r="F6" i="1"/>
  <c r="D6" i="1"/>
  <c r="J4" i="1"/>
  <c r="H4" i="1"/>
  <c r="F4" i="1"/>
  <c r="D4" i="1"/>
  <c r="K24" i="1" l="1"/>
  <c r="K25" i="1"/>
  <c r="K26" i="1"/>
  <c r="K28" i="1"/>
  <c r="K4" i="1"/>
  <c r="K7" i="1"/>
  <c r="K8" i="1"/>
  <c r="K9" i="1"/>
  <c r="K12" i="1"/>
  <c r="K14" i="1"/>
  <c r="K6" i="1"/>
  <c r="K5" i="1"/>
  <c r="K11" i="1"/>
  <c r="K10" i="1"/>
  <c r="K13" i="1"/>
  <c r="K16" i="1"/>
  <c r="K15" i="1"/>
  <c r="K19" i="1"/>
  <c r="K20" i="1"/>
  <c r="K18" i="1"/>
  <c r="K27" i="1"/>
  <c r="K17" i="1"/>
</calcChain>
</file>

<file path=xl/sharedStrings.xml><?xml version="1.0" encoding="utf-8"?>
<sst xmlns="http://schemas.openxmlformats.org/spreadsheetml/2006/main" count="93" uniqueCount="64">
  <si>
    <t>姓名</t>
  </si>
  <si>
    <t>学号</t>
  </si>
  <si>
    <t>F1</t>
  </si>
  <si>
    <t>F2</t>
  </si>
  <si>
    <t>F3</t>
  </si>
  <si>
    <t>F4</t>
  </si>
  <si>
    <t>总分</t>
  </si>
  <si>
    <t>分数</t>
  </si>
  <si>
    <t>徐明星</t>
  </si>
  <si>
    <t>2017700120</t>
  </si>
  <si>
    <t>王丽丽</t>
  </si>
  <si>
    <t>2017700119</t>
  </si>
  <si>
    <t>曹翔</t>
  </si>
  <si>
    <t>2017700105</t>
  </si>
  <si>
    <t>傅振修</t>
  </si>
  <si>
    <t>2017700107</t>
  </si>
  <si>
    <t>尹泸程</t>
  </si>
  <si>
    <t>2017700122</t>
  </si>
  <si>
    <t>余叶子</t>
  </si>
  <si>
    <t>2017700123</t>
  </si>
  <si>
    <t>马妮</t>
  </si>
  <si>
    <t>2017700116</t>
  </si>
  <si>
    <t>江利超</t>
  </si>
  <si>
    <t>2017700109</t>
  </si>
  <si>
    <t>李艳琴</t>
  </si>
  <si>
    <t>2017700114</t>
  </si>
  <si>
    <t>李娜</t>
  </si>
  <si>
    <t>2017700112</t>
  </si>
  <si>
    <t>邹令</t>
  </si>
  <si>
    <t>2017700127</t>
  </si>
  <si>
    <t>李庆霞</t>
  </si>
  <si>
    <t>2017700113</t>
  </si>
  <si>
    <t>郑雪琳</t>
  </si>
  <si>
    <t>2017700125</t>
  </si>
  <si>
    <t>彭礼智</t>
  </si>
  <si>
    <t>2017700117</t>
  </si>
  <si>
    <t>李飞燕</t>
  </si>
  <si>
    <t>2017700111</t>
  </si>
  <si>
    <t>陈丰丰</t>
  </si>
  <si>
    <t>2017700106</t>
  </si>
  <si>
    <t>黄芳</t>
  </si>
  <si>
    <t>2017700108</t>
  </si>
  <si>
    <t>赵敬敬</t>
  </si>
  <si>
    <t>2017700124</t>
  </si>
  <si>
    <t>朱瑶</t>
  </si>
  <si>
    <t>2017700126</t>
  </si>
  <si>
    <t>杨晓燕</t>
  </si>
  <si>
    <t>2017700121</t>
  </si>
  <si>
    <t>蒋萌</t>
  </si>
  <si>
    <t>2017700110</t>
  </si>
  <si>
    <t>任茹</t>
  </si>
  <si>
    <t>2017700118</t>
  </si>
  <si>
    <t>评定等级</t>
    <phoneticPr fontId="4" type="noConversion"/>
  </si>
  <si>
    <t>不参评</t>
    <phoneticPr fontId="4" type="noConversion"/>
  </si>
  <si>
    <t>一等奖学金</t>
    <phoneticPr fontId="4" type="noConversion"/>
  </si>
  <si>
    <t>二等奖学金</t>
    <phoneticPr fontId="4" type="noConversion"/>
  </si>
  <si>
    <t>三等奖学金</t>
    <phoneticPr fontId="4" type="noConversion"/>
  </si>
  <si>
    <t>评定等级</t>
    <phoneticPr fontId="4" type="noConversion"/>
  </si>
  <si>
    <t xml:space="preserve"> </t>
    <phoneticPr fontId="4" type="noConversion"/>
  </si>
  <si>
    <t>三等奖学金</t>
    <phoneticPr fontId="4" type="noConversion"/>
  </si>
  <si>
    <t>二等奖学金</t>
    <phoneticPr fontId="4" type="noConversion"/>
  </si>
  <si>
    <t>公示期：2018年10月18日至2018年10月22日</t>
    <phoneticPr fontId="4" type="noConversion"/>
  </si>
  <si>
    <t>2018年MTI学业奖学金评审结果公示表</t>
    <phoneticPr fontId="4" type="noConversion"/>
  </si>
  <si>
    <t>吉首大学外国语学院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</si>
</sst>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sz val="10"/>
      <color rgb="FF000000"/>
      <name val="宋体"/>
      <family val="3"/>
      <charset val="134"/>
    </font>
    <font>
      <sz val="10"/>
      <color rgb="FF000000"/>
      <name val="Arial"/>
      <family val="2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1" fillId="0" borderId="1" xfId="1" applyFont="1" applyFill="1" applyBorder="1" applyAlignment="1"/>
    <xf numFmtId="0" fontId="2" fillId="0" borderId="1" xfId="1" applyFont="1" applyFill="1" applyBorder="1" applyAlignment="1"/>
    <xf numFmtId="0" fontId="0" fillId="0" borderId="1" xfId="0" applyBorder="1">
      <alignment vertical="center"/>
    </xf>
    <xf numFmtId="0" fontId="0" fillId="0" borderId="4" xfId="0" applyBorder="1">
      <alignment vertical="center"/>
    </xf>
    <xf numFmtId="0" fontId="5" fillId="0" borderId="1" xfId="0" applyFont="1" applyBorder="1">
      <alignment vertical="center"/>
    </xf>
    <xf numFmtId="0" fontId="5" fillId="0" borderId="1" xfId="0" applyFont="1" applyFill="1" applyBorder="1">
      <alignment vertical="center"/>
    </xf>
    <xf numFmtId="0" fontId="0" fillId="0" borderId="0" xfId="0" applyBorder="1">
      <alignment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abSelected="1" workbookViewId="0">
      <selection activeCell="O33" sqref="O33"/>
    </sheetView>
  </sheetViews>
  <sheetFormatPr defaultColWidth="9" defaultRowHeight="13.5" x14ac:dyDescent="0.15"/>
  <cols>
    <col min="1" max="1" width="10.125" customWidth="1"/>
    <col min="2" max="2" width="12.5" customWidth="1"/>
    <col min="12" max="12" width="12.375" customWidth="1"/>
  </cols>
  <sheetData>
    <row r="1" spans="1:12" ht="24.95" customHeight="1" x14ac:dyDescent="0.15">
      <c r="A1" s="13" t="s">
        <v>62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2" x14ac:dyDescent="0.15">
      <c r="A2" s="10" t="s">
        <v>0</v>
      </c>
      <c r="B2" s="10" t="s">
        <v>1</v>
      </c>
      <c r="C2" s="10" t="s">
        <v>2</v>
      </c>
      <c r="D2" s="10"/>
      <c r="E2" s="10" t="s">
        <v>3</v>
      </c>
      <c r="F2" s="10"/>
      <c r="G2" s="10" t="s">
        <v>4</v>
      </c>
      <c r="H2" s="10"/>
      <c r="I2" s="10" t="s">
        <v>5</v>
      </c>
      <c r="J2" s="10"/>
      <c r="K2" s="17" t="s">
        <v>6</v>
      </c>
      <c r="L2" s="16" t="s">
        <v>52</v>
      </c>
    </row>
    <row r="3" spans="1:12" x14ac:dyDescent="0.15">
      <c r="A3" s="10"/>
      <c r="B3" s="10"/>
      <c r="C3" s="1" t="s">
        <v>7</v>
      </c>
      <c r="D3" s="2">
        <v>0.4</v>
      </c>
      <c r="E3" s="1" t="s">
        <v>7</v>
      </c>
      <c r="F3" s="2">
        <v>0.3</v>
      </c>
      <c r="G3" s="1" t="s">
        <v>7</v>
      </c>
      <c r="H3" s="2">
        <v>0.2</v>
      </c>
      <c r="I3" s="1" t="s">
        <v>7</v>
      </c>
      <c r="J3" s="2">
        <v>0.1</v>
      </c>
      <c r="K3" s="18"/>
      <c r="L3" s="10"/>
    </row>
    <row r="4" spans="1:12" x14ac:dyDescent="0.2">
      <c r="A4" s="3" t="s">
        <v>8</v>
      </c>
      <c r="B4" s="4" t="s">
        <v>9</v>
      </c>
      <c r="C4" s="5">
        <v>42</v>
      </c>
      <c r="D4" s="5">
        <f t="shared" ref="D4:D20" si="0">C4*0.4</f>
        <v>16.8</v>
      </c>
      <c r="E4" s="5">
        <v>88.7</v>
      </c>
      <c r="F4" s="5">
        <f t="shared" ref="F4:F20" si="1">E4*0.3</f>
        <v>26.61</v>
      </c>
      <c r="G4" s="5">
        <v>5</v>
      </c>
      <c r="H4" s="5">
        <f t="shared" ref="H4:H20" si="2">G4*0.2</f>
        <v>1</v>
      </c>
      <c r="I4" s="5">
        <v>76</v>
      </c>
      <c r="J4" s="5">
        <f t="shared" ref="J4:J20" si="3">I4*0.1</f>
        <v>7.6000000000000005</v>
      </c>
      <c r="K4" s="6">
        <f t="shared" ref="K4:K20" si="4">D4+F4+H4+J4</f>
        <v>52.01</v>
      </c>
      <c r="L4" s="7" t="s">
        <v>54</v>
      </c>
    </row>
    <row r="5" spans="1:12" x14ac:dyDescent="0.2">
      <c r="A5" s="3" t="s">
        <v>14</v>
      </c>
      <c r="B5" s="4" t="s">
        <v>15</v>
      </c>
      <c r="C5" s="5">
        <v>30</v>
      </c>
      <c r="D5" s="5">
        <f t="shared" si="0"/>
        <v>12</v>
      </c>
      <c r="E5" s="5">
        <v>90.11</v>
      </c>
      <c r="F5" s="5">
        <f t="shared" si="1"/>
        <v>27.032999999999998</v>
      </c>
      <c r="G5" s="5">
        <v>2.5</v>
      </c>
      <c r="H5" s="5">
        <f t="shared" si="2"/>
        <v>0.5</v>
      </c>
      <c r="I5" s="5">
        <v>75</v>
      </c>
      <c r="J5" s="5">
        <f t="shared" si="3"/>
        <v>7.5</v>
      </c>
      <c r="K5" s="6">
        <f t="shared" si="4"/>
        <v>47.033000000000001</v>
      </c>
      <c r="L5" s="7" t="s">
        <v>54</v>
      </c>
    </row>
    <row r="6" spans="1:12" x14ac:dyDescent="0.2">
      <c r="A6" s="3" t="s">
        <v>10</v>
      </c>
      <c r="B6" s="4" t="s">
        <v>11</v>
      </c>
      <c r="C6" s="5">
        <v>28</v>
      </c>
      <c r="D6" s="5">
        <f t="shared" si="0"/>
        <v>11.200000000000001</v>
      </c>
      <c r="E6" s="5">
        <v>88.86</v>
      </c>
      <c r="F6" s="5">
        <f t="shared" si="1"/>
        <v>26.657999999999998</v>
      </c>
      <c r="G6" s="5">
        <v>2</v>
      </c>
      <c r="H6" s="5">
        <f t="shared" si="2"/>
        <v>0.4</v>
      </c>
      <c r="I6" s="5">
        <v>76</v>
      </c>
      <c r="J6" s="5">
        <f t="shared" si="3"/>
        <v>7.6000000000000005</v>
      </c>
      <c r="K6" s="6">
        <f t="shared" si="4"/>
        <v>45.857999999999997</v>
      </c>
      <c r="L6" s="7" t="s">
        <v>54</v>
      </c>
    </row>
    <row r="7" spans="1:12" x14ac:dyDescent="0.2">
      <c r="A7" s="3" t="s">
        <v>12</v>
      </c>
      <c r="B7" s="4" t="s">
        <v>13</v>
      </c>
      <c r="C7" s="5">
        <v>21.8</v>
      </c>
      <c r="D7" s="5">
        <f t="shared" si="0"/>
        <v>8.7200000000000006</v>
      </c>
      <c r="E7" s="5">
        <v>88.42</v>
      </c>
      <c r="F7" s="5">
        <f t="shared" si="1"/>
        <v>26.526</v>
      </c>
      <c r="G7" s="5">
        <v>5</v>
      </c>
      <c r="H7" s="5">
        <f t="shared" si="2"/>
        <v>1</v>
      </c>
      <c r="I7" s="5">
        <v>75</v>
      </c>
      <c r="J7" s="5">
        <f t="shared" si="3"/>
        <v>7.5</v>
      </c>
      <c r="K7" s="6">
        <f t="shared" si="4"/>
        <v>43.746000000000002</v>
      </c>
      <c r="L7" s="7" t="s">
        <v>55</v>
      </c>
    </row>
    <row r="8" spans="1:12" x14ac:dyDescent="0.2">
      <c r="A8" s="3" t="s">
        <v>16</v>
      </c>
      <c r="B8" s="4" t="s">
        <v>17</v>
      </c>
      <c r="C8" s="5">
        <v>16.399999999999999</v>
      </c>
      <c r="D8" s="5">
        <f t="shared" si="0"/>
        <v>6.56</v>
      </c>
      <c r="E8" s="5">
        <v>90.15</v>
      </c>
      <c r="F8" s="5">
        <f t="shared" si="1"/>
        <v>27.045000000000002</v>
      </c>
      <c r="G8" s="5">
        <v>6</v>
      </c>
      <c r="H8" s="5">
        <f t="shared" si="2"/>
        <v>1.2000000000000002</v>
      </c>
      <c r="I8" s="5">
        <v>75</v>
      </c>
      <c r="J8" s="5">
        <f t="shared" si="3"/>
        <v>7.5</v>
      </c>
      <c r="K8" s="6">
        <f t="shared" si="4"/>
        <v>42.305000000000007</v>
      </c>
      <c r="L8" s="7" t="s">
        <v>55</v>
      </c>
    </row>
    <row r="9" spans="1:12" x14ac:dyDescent="0.2">
      <c r="A9" s="3" t="s">
        <v>20</v>
      </c>
      <c r="B9" s="4" t="s">
        <v>21</v>
      </c>
      <c r="C9" s="5">
        <v>14.2</v>
      </c>
      <c r="D9" s="5">
        <f t="shared" si="0"/>
        <v>5.68</v>
      </c>
      <c r="E9" s="5">
        <v>88.25</v>
      </c>
      <c r="F9" s="5">
        <f t="shared" si="1"/>
        <v>26.474999999999998</v>
      </c>
      <c r="G9" s="5">
        <v>4</v>
      </c>
      <c r="H9" s="5">
        <f t="shared" si="2"/>
        <v>0.8</v>
      </c>
      <c r="I9" s="5">
        <v>75</v>
      </c>
      <c r="J9" s="5">
        <f t="shared" si="3"/>
        <v>7.5</v>
      </c>
      <c r="K9" s="6">
        <f t="shared" si="4"/>
        <v>40.454999999999998</v>
      </c>
      <c r="L9" s="7" t="s">
        <v>55</v>
      </c>
    </row>
    <row r="10" spans="1:12" x14ac:dyDescent="0.2">
      <c r="A10" s="3" t="s">
        <v>22</v>
      </c>
      <c r="B10" s="4" t="s">
        <v>23</v>
      </c>
      <c r="C10" s="5">
        <v>10.199999999999999</v>
      </c>
      <c r="D10" s="5">
        <f t="shared" si="0"/>
        <v>4.08</v>
      </c>
      <c r="E10" s="5">
        <v>89.77</v>
      </c>
      <c r="F10" s="5">
        <f t="shared" si="1"/>
        <v>26.930999999999997</v>
      </c>
      <c r="G10" s="5">
        <v>3</v>
      </c>
      <c r="H10" s="5">
        <f t="shared" si="2"/>
        <v>0.60000000000000009</v>
      </c>
      <c r="I10" s="5">
        <v>80</v>
      </c>
      <c r="J10" s="5">
        <f t="shared" si="3"/>
        <v>8</v>
      </c>
      <c r="K10" s="6">
        <f t="shared" si="4"/>
        <v>39.610999999999997</v>
      </c>
      <c r="L10" s="7" t="s">
        <v>55</v>
      </c>
    </row>
    <row r="11" spans="1:12" x14ac:dyDescent="0.2">
      <c r="A11" s="3" t="s">
        <v>18</v>
      </c>
      <c r="B11" s="4" t="s">
        <v>19</v>
      </c>
      <c r="C11" s="5">
        <v>6.6</v>
      </c>
      <c r="D11" s="5">
        <f t="shared" si="0"/>
        <v>2.64</v>
      </c>
      <c r="E11" s="5">
        <v>90.15</v>
      </c>
      <c r="F11" s="5">
        <f t="shared" si="1"/>
        <v>27.045000000000002</v>
      </c>
      <c r="G11" s="5">
        <v>12</v>
      </c>
      <c r="H11" s="5">
        <f t="shared" si="2"/>
        <v>2.4000000000000004</v>
      </c>
      <c r="I11" s="5">
        <v>75</v>
      </c>
      <c r="J11" s="5">
        <f t="shared" si="3"/>
        <v>7.5</v>
      </c>
      <c r="K11" s="6">
        <f t="shared" si="4"/>
        <v>39.585000000000001</v>
      </c>
      <c r="L11" s="7" t="s">
        <v>55</v>
      </c>
    </row>
    <row r="12" spans="1:12" x14ac:dyDescent="0.2">
      <c r="A12" s="3" t="s">
        <v>24</v>
      </c>
      <c r="B12" s="4" t="s">
        <v>25</v>
      </c>
      <c r="C12" s="5">
        <v>11.8</v>
      </c>
      <c r="D12" s="5">
        <f t="shared" si="0"/>
        <v>4.7200000000000006</v>
      </c>
      <c r="E12" s="5">
        <v>89.42</v>
      </c>
      <c r="F12" s="5">
        <f t="shared" si="1"/>
        <v>26.826000000000001</v>
      </c>
      <c r="G12" s="5">
        <v>0</v>
      </c>
      <c r="H12" s="5">
        <f t="shared" si="2"/>
        <v>0</v>
      </c>
      <c r="I12" s="5">
        <v>75</v>
      </c>
      <c r="J12" s="5">
        <f t="shared" si="3"/>
        <v>7.5</v>
      </c>
      <c r="K12" s="6">
        <f t="shared" si="4"/>
        <v>39.045999999999999</v>
      </c>
      <c r="L12" s="7" t="s">
        <v>60</v>
      </c>
    </row>
    <row r="13" spans="1:12" x14ac:dyDescent="0.2">
      <c r="A13" s="3" t="s">
        <v>26</v>
      </c>
      <c r="B13" s="4" t="s">
        <v>27</v>
      </c>
      <c r="C13" s="5">
        <v>11.2</v>
      </c>
      <c r="D13" s="5">
        <f t="shared" si="0"/>
        <v>4.4799999999999995</v>
      </c>
      <c r="E13" s="5">
        <v>88.08</v>
      </c>
      <c r="F13" s="5">
        <f t="shared" si="1"/>
        <v>26.423999999999999</v>
      </c>
      <c r="G13" s="5">
        <v>2</v>
      </c>
      <c r="H13" s="5">
        <f t="shared" si="2"/>
        <v>0.4</v>
      </c>
      <c r="I13" s="5">
        <v>75</v>
      </c>
      <c r="J13" s="5">
        <f t="shared" si="3"/>
        <v>7.5</v>
      </c>
      <c r="K13" s="6">
        <f t="shared" si="4"/>
        <v>38.804000000000002</v>
      </c>
      <c r="L13" s="7" t="s">
        <v>56</v>
      </c>
    </row>
    <row r="14" spans="1:12" x14ac:dyDescent="0.2">
      <c r="A14" s="3" t="s">
        <v>28</v>
      </c>
      <c r="B14" s="4" t="s">
        <v>29</v>
      </c>
      <c r="C14" s="5">
        <v>4.2</v>
      </c>
      <c r="D14" s="5">
        <f t="shared" si="0"/>
        <v>1.6800000000000002</v>
      </c>
      <c r="E14" s="5">
        <v>89.29</v>
      </c>
      <c r="F14" s="5">
        <f t="shared" si="1"/>
        <v>26.787000000000003</v>
      </c>
      <c r="G14" s="5">
        <v>5.5</v>
      </c>
      <c r="H14" s="5">
        <f t="shared" si="2"/>
        <v>1.1000000000000001</v>
      </c>
      <c r="I14" s="5">
        <v>81</v>
      </c>
      <c r="J14" s="5">
        <f t="shared" si="3"/>
        <v>8.1</v>
      </c>
      <c r="K14" s="6">
        <f t="shared" si="4"/>
        <v>37.667000000000002</v>
      </c>
      <c r="L14" s="7" t="s">
        <v>56</v>
      </c>
    </row>
    <row r="15" spans="1:12" x14ac:dyDescent="0.2">
      <c r="A15" s="3" t="s">
        <v>34</v>
      </c>
      <c r="B15" s="4" t="s">
        <v>35</v>
      </c>
      <c r="C15" s="5">
        <v>3</v>
      </c>
      <c r="D15" s="5">
        <f t="shared" si="0"/>
        <v>1.2000000000000002</v>
      </c>
      <c r="E15" s="5">
        <v>89.04</v>
      </c>
      <c r="F15" s="5">
        <f t="shared" si="1"/>
        <v>26.712</v>
      </c>
      <c r="G15" s="5">
        <v>4</v>
      </c>
      <c r="H15" s="5">
        <f t="shared" si="2"/>
        <v>0.8</v>
      </c>
      <c r="I15" s="5">
        <v>75</v>
      </c>
      <c r="J15" s="5">
        <f t="shared" si="3"/>
        <v>7.5</v>
      </c>
      <c r="K15" s="6">
        <f t="shared" si="4"/>
        <v>36.212000000000003</v>
      </c>
      <c r="L15" s="7" t="s">
        <v>56</v>
      </c>
    </row>
    <row r="16" spans="1:12" x14ac:dyDescent="0.2">
      <c r="A16" s="3" t="s">
        <v>32</v>
      </c>
      <c r="B16" s="4" t="s">
        <v>33</v>
      </c>
      <c r="C16" s="5">
        <v>4.8</v>
      </c>
      <c r="D16" s="5">
        <f t="shared" si="0"/>
        <v>1.92</v>
      </c>
      <c r="E16" s="5">
        <v>87.46</v>
      </c>
      <c r="F16" s="5">
        <f t="shared" si="1"/>
        <v>26.237999999999996</v>
      </c>
      <c r="G16" s="5">
        <v>0</v>
      </c>
      <c r="H16" s="5">
        <f t="shared" si="2"/>
        <v>0</v>
      </c>
      <c r="I16" s="5">
        <v>75</v>
      </c>
      <c r="J16" s="5">
        <f t="shared" si="3"/>
        <v>7.5</v>
      </c>
      <c r="K16" s="6">
        <f t="shared" si="4"/>
        <v>35.657999999999994</v>
      </c>
      <c r="L16" s="7" t="s">
        <v>56</v>
      </c>
    </row>
    <row r="17" spans="1:12" x14ac:dyDescent="0.2">
      <c r="A17" s="3" t="s">
        <v>30</v>
      </c>
      <c r="B17" s="4" t="s">
        <v>31</v>
      </c>
      <c r="C17" s="5">
        <v>3</v>
      </c>
      <c r="D17" s="5">
        <f t="shared" si="0"/>
        <v>1.2000000000000002</v>
      </c>
      <c r="E17" s="5">
        <v>89.15</v>
      </c>
      <c r="F17" s="5">
        <f t="shared" si="1"/>
        <v>26.745000000000001</v>
      </c>
      <c r="G17" s="5">
        <v>1</v>
      </c>
      <c r="H17" s="5">
        <f t="shared" si="2"/>
        <v>0.2</v>
      </c>
      <c r="I17" s="5">
        <v>75</v>
      </c>
      <c r="J17" s="5">
        <f t="shared" si="3"/>
        <v>7.5</v>
      </c>
      <c r="K17" s="6">
        <f t="shared" si="4"/>
        <v>35.644999999999996</v>
      </c>
      <c r="L17" s="7" t="s">
        <v>56</v>
      </c>
    </row>
    <row r="18" spans="1:12" x14ac:dyDescent="0.2">
      <c r="A18" s="3" t="s">
        <v>36</v>
      </c>
      <c r="B18" s="4" t="s">
        <v>37</v>
      </c>
      <c r="C18" s="5">
        <v>3.2</v>
      </c>
      <c r="D18" s="5">
        <f t="shared" si="0"/>
        <v>1.2800000000000002</v>
      </c>
      <c r="E18" s="5">
        <v>87.92</v>
      </c>
      <c r="F18" s="5">
        <f t="shared" si="1"/>
        <v>26.376000000000001</v>
      </c>
      <c r="G18" s="5">
        <v>2</v>
      </c>
      <c r="H18" s="5">
        <f t="shared" si="2"/>
        <v>0.4</v>
      </c>
      <c r="I18" s="5">
        <v>75</v>
      </c>
      <c r="J18" s="5">
        <f t="shared" si="3"/>
        <v>7.5</v>
      </c>
      <c r="K18" s="6">
        <f t="shared" si="4"/>
        <v>35.555999999999997</v>
      </c>
      <c r="L18" s="7" t="s">
        <v>56</v>
      </c>
    </row>
    <row r="19" spans="1:12" x14ac:dyDescent="0.2">
      <c r="A19" s="3" t="s">
        <v>38</v>
      </c>
      <c r="B19" s="4" t="s">
        <v>39</v>
      </c>
      <c r="C19" s="5">
        <v>2.4</v>
      </c>
      <c r="D19" s="5">
        <f t="shared" si="0"/>
        <v>0.96</v>
      </c>
      <c r="E19" s="5">
        <v>88.92</v>
      </c>
      <c r="F19" s="5">
        <f t="shared" si="1"/>
        <v>26.675999999999998</v>
      </c>
      <c r="G19" s="5">
        <v>0</v>
      </c>
      <c r="H19" s="5">
        <f t="shared" si="2"/>
        <v>0</v>
      </c>
      <c r="I19" s="5">
        <v>75</v>
      </c>
      <c r="J19" s="5">
        <f t="shared" si="3"/>
        <v>7.5</v>
      </c>
      <c r="K19" s="6">
        <f t="shared" si="4"/>
        <v>35.135999999999996</v>
      </c>
      <c r="L19" s="7" t="s">
        <v>56</v>
      </c>
    </row>
    <row r="20" spans="1:12" x14ac:dyDescent="0.2">
      <c r="A20" s="3" t="s">
        <v>40</v>
      </c>
      <c r="B20" s="4" t="s">
        <v>41</v>
      </c>
      <c r="C20" s="5"/>
      <c r="D20" s="5">
        <f t="shared" si="0"/>
        <v>0</v>
      </c>
      <c r="E20" s="5"/>
      <c r="F20" s="5">
        <f t="shared" si="1"/>
        <v>0</v>
      </c>
      <c r="G20" s="5"/>
      <c r="H20" s="5">
        <f t="shared" si="2"/>
        <v>0</v>
      </c>
      <c r="I20" s="5"/>
      <c r="J20" s="5">
        <f t="shared" si="3"/>
        <v>0</v>
      </c>
      <c r="K20" s="6">
        <f t="shared" si="4"/>
        <v>0</v>
      </c>
      <c r="L20" s="7" t="s">
        <v>53</v>
      </c>
    </row>
    <row r="21" spans="1:12" x14ac:dyDescent="0.15">
      <c r="L21" s="9"/>
    </row>
    <row r="22" spans="1:12" x14ac:dyDescent="0.15">
      <c r="A22" s="10" t="s">
        <v>0</v>
      </c>
      <c r="B22" s="10" t="s">
        <v>1</v>
      </c>
      <c r="C22" s="10" t="s">
        <v>2</v>
      </c>
      <c r="D22" s="10"/>
      <c r="E22" s="10" t="s">
        <v>3</v>
      </c>
      <c r="F22" s="10"/>
      <c r="G22" s="10" t="s">
        <v>4</v>
      </c>
      <c r="H22" s="10"/>
      <c r="I22" s="10" t="s">
        <v>5</v>
      </c>
      <c r="J22" s="10"/>
      <c r="K22" s="17" t="s">
        <v>6</v>
      </c>
      <c r="L22" s="16" t="s">
        <v>57</v>
      </c>
    </row>
    <row r="23" spans="1:12" x14ac:dyDescent="0.15">
      <c r="A23" s="10"/>
      <c r="B23" s="10"/>
      <c r="C23" s="1" t="s">
        <v>7</v>
      </c>
      <c r="D23" s="2">
        <v>0.4</v>
      </c>
      <c r="E23" s="1" t="s">
        <v>7</v>
      </c>
      <c r="F23" s="2">
        <v>0.3</v>
      </c>
      <c r="G23" s="1" t="s">
        <v>7</v>
      </c>
      <c r="H23" s="2">
        <v>0.2</v>
      </c>
      <c r="I23" s="1" t="s">
        <v>7</v>
      </c>
      <c r="J23" s="2">
        <v>0.1</v>
      </c>
      <c r="K23" s="18"/>
      <c r="L23" s="10"/>
    </row>
    <row r="24" spans="1:12" x14ac:dyDescent="0.2">
      <c r="A24" s="3" t="s">
        <v>42</v>
      </c>
      <c r="B24" s="4" t="s">
        <v>43</v>
      </c>
      <c r="C24" s="5">
        <v>13.8</v>
      </c>
      <c r="D24" s="5">
        <f>C24*0.4</f>
        <v>5.5200000000000005</v>
      </c>
      <c r="E24" s="5">
        <v>89.38</v>
      </c>
      <c r="F24" s="5">
        <f>E24*0.3</f>
        <v>26.813999999999997</v>
      </c>
      <c r="G24" s="5">
        <v>17.5</v>
      </c>
      <c r="H24" s="5">
        <f>G24*0.2</f>
        <v>3.5</v>
      </c>
      <c r="I24" s="5">
        <v>76</v>
      </c>
      <c r="J24" s="5">
        <f>I24*0.1</f>
        <v>7.6000000000000005</v>
      </c>
      <c r="K24" s="6">
        <f>D24+F24+H24+J24</f>
        <v>43.433999999999997</v>
      </c>
      <c r="L24" s="7" t="s">
        <v>54</v>
      </c>
    </row>
    <row r="25" spans="1:12" x14ac:dyDescent="0.2">
      <c r="A25" s="3" t="s">
        <v>44</v>
      </c>
      <c r="B25" s="4" t="s">
        <v>45</v>
      </c>
      <c r="C25" s="5">
        <v>3.6</v>
      </c>
      <c r="D25" s="5">
        <f>C25*0.4</f>
        <v>1.4400000000000002</v>
      </c>
      <c r="E25" s="5">
        <v>87.79</v>
      </c>
      <c r="F25" s="5">
        <f>E25*0.3</f>
        <v>26.337</v>
      </c>
      <c r="G25" s="5">
        <v>13</v>
      </c>
      <c r="H25" s="5">
        <f>G25*0.2</f>
        <v>2.6</v>
      </c>
      <c r="I25" s="5">
        <v>75</v>
      </c>
      <c r="J25" s="5">
        <f>I25*0.1</f>
        <v>7.5</v>
      </c>
      <c r="K25" s="6">
        <f>D25+F25+H25+J25</f>
        <v>37.877000000000002</v>
      </c>
      <c r="L25" s="8" t="s">
        <v>55</v>
      </c>
    </row>
    <row r="26" spans="1:12" x14ac:dyDescent="0.2">
      <c r="A26" s="3" t="s">
        <v>46</v>
      </c>
      <c r="B26" s="4" t="s">
        <v>47</v>
      </c>
      <c r="C26" s="5">
        <v>2</v>
      </c>
      <c r="D26" s="5">
        <f>C26*0.4</f>
        <v>0.8</v>
      </c>
      <c r="E26" s="5">
        <v>87.17</v>
      </c>
      <c r="F26" s="5">
        <f>E26*0.3</f>
        <v>26.151</v>
      </c>
      <c r="G26" s="5">
        <v>8.5</v>
      </c>
      <c r="H26" s="5">
        <f>G26*0.2</f>
        <v>1.7000000000000002</v>
      </c>
      <c r="I26" s="5">
        <v>75</v>
      </c>
      <c r="J26" s="5">
        <f>I26*0.1</f>
        <v>7.5</v>
      </c>
      <c r="K26" s="6">
        <f>D26+F26+H26+J26</f>
        <v>36.150999999999996</v>
      </c>
      <c r="L26" s="7" t="s">
        <v>59</v>
      </c>
    </row>
    <row r="27" spans="1:12" x14ac:dyDescent="0.2">
      <c r="A27" s="3" t="s">
        <v>48</v>
      </c>
      <c r="B27" s="4" t="s">
        <v>49</v>
      </c>
      <c r="C27" s="5">
        <v>0.6</v>
      </c>
      <c r="D27" s="5">
        <f>C27*0.4</f>
        <v>0.24</v>
      </c>
      <c r="E27" s="5">
        <v>83.25</v>
      </c>
      <c r="F27" s="5">
        <f>E27*0.3</f>
        <v>24.974999999999998</v>
      </c>
      <c r="G27" s="5">
        <v>6</v>
      </c>
      <c r="H27" s="5">
        <f>G27*0.2</f>
        <v>1.2000000000000002</v>
      </c>
      <c r="I27" s="5">
        <v>75</v>
      </c>
      <c r="J27" s="5">
        <f>I27*0.1</f>
        <v>7.5</v>
      </c>
      <c r="K27" s="6">
        <f>D27+F27+H27+J27</f>
        <v>33.914999999999992</v>
      </c>
      <c r="L27" s="7" t="s">
        <v>56</v>
      </c>
    </row>
    <row r="28" spans="1:12" x14ac:dyDescent="0.2">
      <c r="A28" s="3" t="s">
        <v>50</v>
      </c>
      <c r="B28" s="4" t="s">
        <v>51</v>
      </c>
      <c r="C28" s="5">
        <v>0</v>
      </c>
      <c r="D28" s="5">
        <f>C28*0.4</f>
        <v>0</v>
      </c>
      <c r="E28" s="5">
        <v>85.29</v>
      </c>
      <c r="F28" s="5">
        <f>E28*0.3</f>
        <v>25.587</v>
      </c>
      <c r="G28" s="5">
        <v>0</v>
      </c>
      <c r="H28" s="5">
        <f>G28*0.2</f>
        <v>0</v>
      </c>
      <c r="I28" s="5">
        <v>75</v>
      </c>
      <c r="J28" s="5">
        <f>I28*0.1</f>
        <v>7.5</v>
      </c>
      <c r="K28" s="6">
        <f>D28+F28+H28+J28</f>
        <v>33.087000000000003</v>
      </c>
      <c r="L28" s="7" t="s">
        <v>58</v>
      </c>
    </row>
    <row r="30" spans="1:12" x14ac:dyDescent="0.15">
      <c r="A30" s="15" t="s">
        <v>61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</row>
    <row r="31" spans="1:12" x14ac:dyDescent="0.15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</row>
    <row r="32" spans="1:12" ht="14.25" x14ac:dyDescent="0.15">
      <c r="A32" s="11" t="s">
        <v>63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</row>
  </sheetData>
  <autoFilter ref="A2:L3">
    <filterColumn colId="2" showButton="0"/>
    <filterColumn colId="4" showButton="0"/>
    <filterColumn colId="6" showButton="0"/>
    <filterColumn colId="8" showButton="0"/>
    <sortState ref="A5:L20">
      <sortCondition descending="1" ref="K2:K3"/>
    </sortState>
  </autoFilter>
  <mergeCells count="19">
    <mergeCell ref="A1:L1"/>
    <mergeCell ref="A30:L31"/>
    <mergeCell ref="L2:L3"/>
    <mergeCell ref="L22:L23"/>
    <mergeCell ref="A2:A3"/>
    <mergeCell ref="A22:A23"/>
    <mergeCell ref="B2:B3"/>
    <mergeCell ref="B22:B23"/>
    <mergeCell ref="K2:K3"/>
    <mergeCell ref="K22:K23"/>
    <mergeCell ref="C2:D2"/>
    <mergeCell ref="E2:F2"/>
    <mergeCell ref="G2:H2"/>
    <mergeCell ref="I2:J2"/>
    <mergeCell ref="C22:D22"/>
    <mergeCell ref="E22:F22"/>
    <mergeCell ref="A32:L32"/>
    <mergeCell ref="G22:H22"/>
    <mergeCell ref="I22:J22"/>
  </mergeCells>
  <phoneticPr fontId="4" type="noConversion"/>
  <pageMargins left="0.74803149606299213" right="0.74803149606299213" top="0.98425196850393704" bottom="0.98425196850393704" header="0.51181102362204722" footer="0.51181102362204722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涂晴</cp:lastModifiedBy>
  <cp:lastPrinted>2018-10-22T02:15:14Z</cp:lastPrinted>
  <dcterms:created xsi:type="dcterms:W3CDTF">2018-10-17T11:00:00Z</dcterms:created>
  <dcterms:modified xsi:type="dcterms:W3CDTF">2018-10-22T04:20:11Z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